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'0503737'!$B$20:$O$20</definedName>
    <definedName name="T_30200310030" localSheetId="0">'0503737'!$B$59:$O$59</definedName>
    <definedName name="TR_30200309981_2345000065" localSheetId="0">'0503737'!$B$31:$O$31</definedName>
    <definedName name="TR_30200309981_2345000066" localSheetId="0">'0503737'!$B$32:$O$32</definedName>
    <definedName name="TR_30200309981_2345000067" localSheetId="0">'0503737'!$B$33:$O$33</definedName>
    <definedName name="TR_30200309981_2345000070" localSheetId="0">'0503737'!$B$36:$O$36</definedName>
    <definedName name="TR_30200309981_2345000071" localSheetId="0">'0503737'!$B$37:$O$37</definedName>
    <definedName name="TR_30200309981_2345000074" localSheetId="0">'0503737'!$B$40:$O$40</definedName>
    <definedName name="TR_30200309981_2345000075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5000041" localSheetId="0">'0503737'!$B$20:$O$20</definedName>
    <definedName name="TR_30200310030" localSheetId="0">'0503737'!$B$59:$O$59</definedName>
    <definedName name="TT_30200309981_2345000063_30200310052" localSheetId="0">'0503737'!$B$29:$O$29</definedName>
    <definedName name="TT_30200309981_2345000064_30200310052" localSheetId="0">'0503737'!$B$30:$O$30</definedName>
    <definedName name="TT_30200309981_2345000068_30200310052" localSheetId="0">'0503737'!$B$34:$O$34</definedName>
    <definedName name="TT_30200309981_2345000069_30200310052" localSheetId="0">'0503737'!$B$35:$O$35</definedName>
    <definedName name="TT_30200309981_2345000072_30200310052" localSheetId="0">'0503737'!$B$38:$O$38</definedName>
    <definedName name="TT_30200309981_2345000073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O66"/>
  <c r="J66"/>
  <c r="I66"/>
  <c r="H66"/>
  <c r="G66"/>
  <c r="F66"/>
  <c r="O59"/>
  <c r="J59"/>
  <c r="J57"/>
  <c r="J55" s="1"/>
  <c r="O56"/>
  <c r="J56"/>
  <c r="I55"/>
  <c r="H55"/>
  <c r="G55"/>
  <c r="F55"/>
  <c r="E55"/>
  <c r="J53"/>
  <c r="O53" s="1"/>
  <c r="J44"/>
  <c r="I44"/>
  <c r="H44"/>
  <c r="G44"/>
  <c r="F44"/>
  <c r="E44"/>
  <c r="O41"/>
  <c r="J41"/>
  <c r="J40"/>
  <c r="O40" s="1"/>
  <c r="J37"/>
  <c r="O37" s="1"/>
  <c r="O36"/>
  <c r="J36"/>
  <c r="J33"/>
  <c r="O33" s="1"/>
  <c r="J32"/>
  <c r="O32" s="1"/>
  <c r="O31"/>
  <c r="J31"/>
  <c r="J20"/>
  <c r="O20" s="1"/>
  <c r="O57" l="1"/>
  <c r="O55" s="1"/>
  <c r="O76"/>
  <c r="O75" s="1"/>
  <c r="O73"/>
  <c r="O72" s="1"/>
</calcChain>
</file>

<file path=xl/sharedStrings.xml><?xml version="1.0" encoding="utf-8"?>
<sst xmlns="http://schemas.openxmlformats.org/spreadsheetml/2006/main" count="301" uniqueCount="205">
  <si>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</si>
  <si>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</si>
  <si>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</si>
  <si>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</si>
  <si>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</si>
  <si>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</si>
  <si>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</si>
  <si>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</si>
  <si>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</si>
  <si>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</si>
  <si>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</si>
  <si>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</si>
  <si>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</si>
  <si>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</si>
  <si>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</si>
  <si>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</si>
  <si>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</si>
  <si>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</si>
  <si>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</si>
  <si>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              по ОКПО</t>
  </si>
  <si>
    <t>vro</t>
  </si>
  <si>
    <t>ROWS_OLAP</t>
  </si>
  <si>
    <t>22246291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</si>
  <si>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</si>
  <si>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</si>
  <si>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</si>
  <si>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</si>
  <si>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</si>
  <si>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</si>
  <si>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</si>
  <si>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</si>
  <si>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</si>
  <si>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</si>
  <si>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14740000221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</si>
  <si>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</si>
  <si>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</si>
  <si>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</si>
  <si>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</si>
  <si>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</si>
  <si>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</si>
  <si>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</si>
  <si>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</si>
  <si>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</si>
  <si>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</si>
  <si>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</si>
  <si>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</si>
  <si>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</si>
  <si>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</si>
  <si>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</si>
  <si>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</si>
  <si>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</si>
  <si>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</si>
  <si>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</si>
  <si>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</si>
  <si>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</si>
  <si>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</si>
  <si>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</si>
  <si>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</si>
  <si>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</si>
  <si>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</si>
  <si>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</si>
  <si>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</si>
  <si>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</si>
  <si>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</si>
  <si>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</si>
  <si>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</si>
  <si>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</si>
  <si>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</si>
  <si>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</si>
  <si>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</si>
  <si>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</si>
  <si>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</si>
  <si>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</si>
  <si>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</si>
  <si>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</si>
  <si>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</si>
  <si>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</si>
  <si>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</si>
  <si>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</si>
  <si>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</si>
  <si>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</si>
  <si>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</si>
  <si>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</si>
  <si>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</si>
  <si>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</si>
  <si>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</si>
  <si>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</si>
  <si>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</si>
  <si>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</si>
  <si>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</si>
  <si>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</si>
  <si>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</si>
  <si>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</si>
  <si>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</si>
  <si>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</si>
  <si>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</si>
  <si>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</si>
  <si>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</si>
  <si>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</si>
  <si>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</si>
  <si>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</si>
  <si>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</si>
  <si>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</si>
  <si>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</si>
  <si>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</si>
  <si>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</si>
  <si>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</si>
  <si>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</si>
  <si>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</si>
  <si>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</si>
  <si>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</si>
  <si>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</si>
  <si>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</si>
  <si>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</si>
  <si>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</si>
  <si>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</si>
  <si>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</si>
  <si>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</si>
  <si>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</si>
  <si>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</si>
  <si>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</si>
  <si>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</si>
  <si>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</si>
  <si>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</si>
  <si>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</si>
  <si>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</si>
  <si>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</si>
  <si>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</si>
  <si>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</si>
  <si>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</si>
  <si>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</si>
  <si>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</si>
  <si>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</si>
  <si>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</si>
  <si>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</si>
  <si>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</si>
  <si>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</si>
  <si>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</si>
  <si>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</si>
  <si>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</si>
  <si>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</si>
  <si>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</si>
  <si>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</si>
  <si>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</si>
  <si>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</si>
  <si>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</si>
  <si>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</si>
  <si>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</si>
  <si>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</si>
  <si>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</si>
  <si>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</si>
  <si>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</si>
  <si>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</si>
  <si>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</si>
  <si>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</si>
  <si>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</si>
  <si>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</si>
  <si>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</si>
  <si>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</si>
  <si>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</si>
  <si>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</si>
  <si>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</si>
  <si>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</si>
  <si>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</si>
  <si>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</si>
  <si>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</si>
  <si>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</si>
  <si>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</si>
  <si>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</si>
  <si>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</si>
  <si>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</si>
  <si>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Васютин Д.Ю.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</si>
  <si>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</si>
  <si>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</si>
  <si>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</si>
  <si>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</si>
  <si>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</si>
  <si>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</si>
  <si>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</si>
  <si>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</si>
  <si>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</si>
  <si>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</si>
  <si>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</si>
  <si>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</si>
  <si>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</si>
  <si>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</si>
  <si>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</si>
  <si>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</si>
  <si>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</si>
  <si>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</si>
  <si>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</si>
  <si>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</si>
  <si>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</si>
  <si>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</si>
  <si>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</si>
  <si>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</si>
  <si>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</si>
  <si>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</si>
  <si>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</si>
  <si>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</si>
  <si>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главный специалист</t>
  </si>
  <si>
    <t>"31" января 2024 г.</t>
  </si>
  <si>
    <t xml:space="preserve">Юдина Л.В. </t>
  </si>
  <si>
    <t>22-06-89</t>
  </si>
  <si>
    <t>Солодовченко 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</si>
</sst>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17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8" workbookViewId="0">
      <selection activeCell="C92" sqref="C92:E9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30738649.09</v>
      </c>
      <c r="F19" s="51">
        <v>29826316.370000001</v>
      </c>
      <c r="G19" s="52">
        <v>0</v>
      </c>
      <c r="H19" s="52">
        <v>0</v>
      </c>
      <c r="I19" s="52">
        <v>0</v>
      </c>
      <c r="J19" s="52">
        <v>29826316.370000001</v>
      </c>
      <c r="K19" s="53"/>
      <c r="L19" s="53"/>
      <c r="M19" s="53"/>
      <c r="N19" s="53"/>
      <c r="O19" s="54">
        <v>912332.72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30738649.09</v>
      </c>
      <c r="F20" s="59">
        <v>29826316.370000001</v>
      </c>
      <c r="G20" s="60">
        <v>0</v>
      </c>
      <c r="H20" s="60">
        <v>0</v>
      </c>
      <c r="I20" s="60">
        <v>0</v>
      </c>
      <c r="J20" s="61">
        <f>F20+G20+H20+I20</f>
        <v>29826316.370000001</v>
      </c>
      <c r="K20" s="62" t="s">
        <v>78</v>
      </c>
      <c r="L20" s="62"/>
      <c r="M20" s="62"/>
      <c r="N20" s="62"/>
      <c r="O20" s="63">
        <f>E20-J20</f>
        <v>912332.71999999881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30776649.09</v>
      </c>
      <c r="F28" s="51">
        <v>29847426.370000001</v>
      </c>
      <c r="G28" s="52">
        <v>0</v>
      </c>
      <c r="H28" s="52">
        <v>0</v>
      </c>
      <c r="I28" s="52">
        <v>0</v>
      </c>
      <c r="J28" s="52">
        <v>29847426.370000001</v>
      </c>
      <c r="K28" s="53"/>
      <c r="L28" s="53"/>
      <c r="M28" s="53"/>
      <c r="N28" s="53"/>
      <c r="O28" s="54">
        <v>929222.72</v>
      </c>
      <c r="P28" s="55"/>
    </row>
    <row r="29" spans="2:16" ht="79.5">
      <c r="B29" s="80" t="s">
        <v>85</v>
      </c>
      <c r="C29" s="81"/>
      <c r="D29" s="82" t="s">
        <v>86</v>
      </c>
      <c r="E29" s="83">
        <v>21208587.559999999</v>
      </c>
      <c r="F29" s="84">
        <v>21113568.079999998</v>
      </c>
      <c r="G29" s="83">
        <v>0</v>
      </c>
      <c r="H29" s="83">
        <v>0</v>
      </c>
      <c r="I29" s="83">
        <v>0</v>
      </c>
      <c r="J29" s="83">
        <v>21113568.079999998</v>
      </c>
      <c r="K29" s="85" t="s">
        <v>87</v>
      </c>
      <c r="L29" s="85"/>
      <c r="M29" s="85"/>
      <c r="N29" s="85"/>
      <c r="O29" s="86">
        <v>95019.48</v>
      </c>
      <c r="P29" s="55"/>
    </row>
    <row r="30" spans="2:16" ht="34.5">
      <c r="B30" s="80" t="s">
        <v>88</v>
      </c>
      <c r="C30" s="81"/>
      <c r="D30" s="82" t="s">
        <v>89</v>
      </c>
      <c r="E30" s="83">
        <v>21208587.559999999</v>
      </c>
      <c r="F30" s="84">
        <v>21113568.079999998</v>
      </c>
      <c r="G30" s="83">
        <v>0</v>
      </c>
      <c r="H30" s="83">
        <v>0</v>
      </c>
      <c r="I30" s="83">
        <v>0</v>
      </c>
      <c r="J30" s="83">
        <v>21113568.079999998</v>
      </c>
      <c r="K30" s="85" t="s">
        <v>90</v>
      </c>
      <c r="L30" s="85"/>
      <c r="M30" s="85"/>
      <c r="N30" s="85"/>
      <c r="O30" s="86">
        <v>95019.48</v>
      </c>
      <c r="P30" s="55"/>
    </row>
    <row r="31" spans="2:16">
      <c r="B31" s="56" t="s">
        <v>91</v>
      </c>
      <c r="C31" s="87"/>
      <c r="D31" s="88" t="s">
        <v>92</v>
      </c>
      <c r="E31" s="60">
        <v>16318288.74</v>
      </c>
      <c r="F31" s="59">
        <v>16231315.23</v>
      </c>
      <c r="G31" s="60">
        <v>0</v>
      </c>
      <c r="H31" s="60">
        <v>0</v>
      </c>
      <c r="I31" s="60">
        <v>0</v>
      </c>
      <c r="J31" s="61">
        <f t="shared" ref="J31:J41" si="0">F31+G31+H31+I31</f>
        <v>16231315.23</v>
      </c>
      <c r="K31" s="62" t="s">
        <v>92</v>
      </c>
      <c r="L31" s="62"/>
      <c r="M31" s="62"/>
      <c r="N31" s="62"/>
      <c r="O31" s="63">
        <f t="shared" ref="O31:O41" si="1">E31-J31</f>
        <v>86973.509999999776</v>
      </c>
      <c r="P31" s="55"/>
    </row>
    <row r="32" spans="2:16" ht="23.25">
      <c r="B32" s="56" t="s">
        <v>93</v>
      </c>
      <c r="C32" s="87"/>
      <c r="D32" s="88" t="s">
        <v>94</v>
      </c>
      <c r="E32" s="60">
        <v>2000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2000</v>
      </c>
      <c r="P32" s="55"/>
    </row>
    <row r="33" spans="2:16" ht="45.75">
      <c r="B33" s="56" t="s">
        <v>95</v>
      </c>
      <c r="C33" s="87"/>
      <c r="D33" s="88" t="s">
        <v>96</v>
      </c>
      <c r="E33" s="60">
        <v>4888298.82</v>
      </c>
      <c r="F33" s="59">
        <v>4882252.8499999996</v>
      </c>
      <c r="G33" s="60">
        <v>0</v>
      </c>
      <c r="H33" s="60">
        <v>0</v>
      </c>
      <c r="I33" s="60">
        <v>0</v>
      </c>
      <c r="J33" s="61">
        <f t="shared" si="0"/>
        <v>4882252.8499999996</v>
      </c>
      <c r="K33" s="62" t="s">
        <v>96</v>
      </c>
      <c r="L33" s="62"/>
      <c r="M33" s="62"/>
      <c r="N33" s="62"/>
      <c r="O33" s="63">
        <f t="shared" si="1"/>
        <v>6045.9700000006706</v>
      </c>
      <c r="P33" s="55"/>
    </row>
    <row r="34" spans="2:16" ht="45.75">
      <c r="B34" s="80" t="s">
        <v>97</v>
      </c>
      <c r="C34" s="81"/>
      <c r="D34" s="82" t="s">
        <v>83</v>
      </c>
      <c r="E34" s="83">
        <v>8927062.5299999993</v>
      </c>
      <c r="F34" s="84">
        <v>8093311.29</v>
      </c>
      <c r="G34" s="83">
        <v>0</v>
      </c>
      <c r="H34" s="83">
        <v>0</v>
      </c>
      <c r="I34" s="83">
        <v>0</v>
      </c>
      <c r="J34" s="83">
        <v>8093311.29</v>
      </c>
      <c r="K34" s="85" t="s">
        <v>98</v>
      </c>
      <c r="L34" s="85"/>
      <c r="M34" s="85"/>
      <c r="N34" s="85"/>
      <c r="O34" s="86">
        <v>833751.24</v>
      </c>
      <c r="P34" s="55"/>
    </row>
    <row r="35" spans="2:16" ht="57">
      <c r="B35" s="80" t="s">
        <v>99</v>
      </c>
      <c r="C35" s="81"/>
      <c r="D35" s="82" t="s">
        <v>100</v>
      </c>
      <c r="E35" s="83">
        <v>8927062.5299999993</v>
      </c>
      <c r="F35" s="84">
        <v>8093311.29</v>
      </c>
      <c r="G35" s="83">
        <v>0</v>
      </c>
      <c r="H35" s="83">
        <v>0</v>
      </c>
      <c r="I35" s="83">
        <v>0</v>
      </c>
      <c r="J35" s="83">
        <v>8093311.29</v>
      </c>
      <c r="K35" s="85" t="s">
        <v>101</v>
      </c>
      <c r="L35" s="85"/>
      <c r="M35" s="85"/>
      <c r="N35" s="85"/>
      <c r="O35" s="86">
        <v>833751.24</v>
      </c>
      <c r="P35" s="55"/>
    </row>
    <row r="36" spans="2:16">
      <c r="B36" s="56" t="s">
        <v>102</v>
      </c>
      <c r="C36" s="87"/>
      <c r="D36" s="88" t="s">
        <v>103</v>
      </c>
      <c r="E36" s="60">
        <v>6068380.5300000003</v>
      </c>
      <c r="F36" s="59">
        <v>5618678.1699999999</v>
      </c>
      <c r="G36" s="60">
        <v>0</v>
      </c>
      <c r="H36" s="60">
        <v>0</v>
      </c>
      <c r="I36" s="60">
        <v>0</v>
      </c>
      <c r="J36" s="61">
        <f t="shared" si="0"/>
        <v>5618678.1699999999</v>
      </c>
      <c r="K36" s="62" t="s">
        <v>103</v>
      </c>
      <c r="L36" s="62"/>
      <c r="M36" s="62"/>
      <c r="N36" s="62"/>
      <c r="O36" s="63">
        <f t="shared" si="1"/>
        <v>449702.36000000034</v>
      </c>
      <c r="P36" s="55"/>
    </row>
    <row r="37" spans="2:16">
      <c r="B37" s="56" t="s">
        <v>104</v>
      </c>
      <c r="C37" s="87"/>
      <c r="D37" s="88" t="s">
        <v>105</v>
      </c>
      <c r="E37" s="60">
        <v>2858682</v>
      </c>
      <c r="F37" s="59">
        <v>2474633.12</v>
      </c>
      <c r="G37" s="60">
        <v>0</v>
      </c>
      <c r="H37" s="60">
        <v>0</v>
      </c>
      <c r="I37" s="60">
        <v>0</v>
      </c>
      <c r="J37" s="61">
        <f t="shared" si="0"/>
        <v>2474633.12</v>
      </c>
      <c r="K37" s="62" t="s">
        <v>105</v>
      </c>
      <c r="L37" s="62"/>
      <c r="M37" s="62"/>
      <c r="N37" s="62"/>
      <c r="O37" s="63">
        <f t="shared" si="1"/>
        <v>384048.87999999989</v>
      </c>
      <c r="P37" s="55"/>
    </row>
    <row r="38" spans="2:16" ht="34.5">
      <c r="B38" s="80" t="s">
        <v>106</v>
      </c>
      <c r="C38" s="81"/>
      <c r="D38" s="82" t="s">
        <v>107</v>
      </c>
      <c r="E38" s="83">
        <v>640999</v>
      </c>
      <c r="F38" s="84">
        <v>640547</v>
      </c>
      <c r="G38" s="83">
        <v>0</v>
      </c>
      <c r="H38" s="83">
        <v>0</v>
      </c>
      <c r="I38" s="83">
        <v>0</v>
      </c>
      <c r="J38" s="83">
        <v>640547</v>
      </c>
      <c r="K38" s="85" t="s">
        <v>108</v>
      </c>
      <c r="L38" s="85"/>
      <c r="M38" s="85"/>
      <c r="N38" s="85"/>
      <c r="O38" s="86">
        <v>452</v>
      </c>
      <c r="P38" s="55"/>
    </row>
    <row r="39" spans="2:16" ht="34.5">
      <c r="B39" s="80" t="s">
        <v>109</v>
      </c>
      <c r="C39" s="81"/>
      <c r="D39" s="82" t="s">
        <v>110</v>
      </c>
      <c r="E39" s="83">
        <v>640999</v>
      </c>
      <c r="F39" s="84">
        <v>640547</v>
      </c>
      <c r="G39" s="83">
        <v>0</v>
      </c>
      <c r="H39" s="83">
        <v>0</v>
      </c>
      <c r="I39" s="83">
        <v>0</v>
      </c>
      <c r="J39" s="83">
        <v>640547</v>
      </c>
      <c r="K39" s="85" t="s">
        <v>111</v>
      </c>
      <c r="L39" s="85"/>
      <c r="M39" s="85"/>
      <c r="N39" s="85"/>
      <c r="O39" s="86">
        <v>452</v>
      </c>
      <c r="P39" s="55"/>
    </row>
    <row r="40" spans="2:16" ht="23.25">
      <c r="B40" s="56" t="s">
        <v>112</v>
      </c>
      <c r="C40" s="87"/>
      <c r="D40" s="88" t="s">
        <v>113</v>
      </c>
      <c r="E40" s="60">
        <v>640547</v>
      </c>
      <c r="F40" s="59">
        <v>640547</v>
      </c>
      <c r="G40" s="60">
        <v>0</v>
      </c>
      <c r="H40" s="60">
        <v>0</v>
      </c>
      <c r="I40" s="60">
        <v>0</v>
      </c>
      <c r="J40" s="61">
        <f t="shared" si="0"/>
        <v>640547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>
      <c r="B41" s="56" t="s">
        <v>114</v>
      </c>
      <c r="C41" s="87"/>
      <c r="D41" s="88" t="s">
        <v>115</v>
      </c>
      <c r="E41" s="60">
        <v>452</v>
      </c>
      <c r="F41" s="59">
        <v>0</v>
      </c>
      <c r="G41" s="60">
        <v>0</v>
      </c>
      <c r="H41" s="60">
        <v>0</v>
      </c>
      <c r="I41" s="60">
        <v>0</v>
      </c>
      <c r="J41" s="61">
        <f t="shared" si="0"/>
        <v>0</v>
      </c>
      <c r="K41" s="62" t="s">
        <v>115</v>
      </c>
      <c r="L41" s="62"/>
      <c r="M41" s="62"/>
      <c r="N41" s="62"/>
      <c r="O41" s="63">
        <f t="shared" si="1"/>
        <v>452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116</v>
      </c>
      <c r="C44" s="99">
        <v>450</v>
      </c>
      <c r="D44" s="100" t="s">
        <v>84</v>
      </c>
      <c r="E44" s="101">
        <f t="shared" ref="E44:J44" si="2">E19-E28</f>
        <v>-38000</v>
      </c>
      <c r="F44" s="101">
        <f t="shared" si="2"/>
        <v>-21110</v>
      </c>
      <c r="G44" s="101">
        <f t="shared" si="2"/>
        <v>0</v>
      </c>
      <c r="H44" s="101">
        <f t="shared" si="2"/>
        <v>0</v>
      </c>
      <c r="I44" s="101">
        <f t="shared" si="2"/>
        <v>0</v>
      </c>
      <c r="J44" s="101">
        <f t="shared" si="2"/>
        <v>-21110</v>
      </c>
      <c r="K44" s="102"/>
      <c r="L44" s="103"/>
      <c r="M44" s="103"/>
      <c r="N44" s="103"/>
      <c r="O44" s="104" t="s">
        <v>84</v>
      </c>
      <c r="P44" s="94"/>
    </row>
    <row r="45" spans="2:16"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105"/>
    </row>
    <row r="46" spans="2:16">
      <c r="B46" s="72"/>
      <c r="C46" s="289" t="s">
        <v>117</v>
      </c>
      <c r="D46" s="289"/>
      <c r="E46" s="289"/>
      <c r="F46" s="289"/>
      <c r="G46" s="289"/>
      <c r="H46" s="289"/>
      <c r="I46" s="289"/>
      <c r="J46" s="289"/>
      <c r="K46" s="73"/>
      <c r="L46" s="73"/>
      <c r="M46" s="73"/>
      <c r="N46" s="73"/>
      <c r="O46" s="106" t="s">
        <v>118</v>
      </c>
      <c r="P46" s="107"/>
    </row>
    <row r="47" spans="2:16">
      <c r="B47" s="291" t="s">
        <v>58</v>
      </c>
      <c r="C47" s="292" t="s">
        <v>59</v>
      </c>
      <c r="D47" s="292" t="s">
        <v>60</v>
      </c>
      <c r="E47" s="280" t="s">
        <v>61</v>
      </c>
      <c r="F47" s="281" t="s">
        <v>62</v>
      </c>
      <c r="G47" s="281"/>
      <c r="H47" s="281"/>
      <c r="I47" s="281"/>
      <c r="J47" s="281"/>
      <c r="K47" s="40"/>
      <c r="L47" s="40"/>
      <c r="M47" s="40"/>
      <c r="N47" s="40"/>
      <c r="O47" s="280" t="s">
        <v>63</v>
      </c>
      <c r="P47" s="41"/>
    </row>
    <row r="48" spans="2:16" ht="15" customHeight="1">
      <c r="B48" s="291"/>
      <c r="C48" s="293"/>
      <c r="D48" s="293"/>
      <c r="E48" s="280"/>
      <c r="F48" s="280" t="s">
        <v>64</v>
      </c>
      <c r="G48" s="280" t="s">
        <v>65</v>
      </c>
      <c r="H48" s="280" t="s">
        <v>66</v>
      </c>
      <c r="I48" s="280" t="s">
        <v>67</v>
      </c>
      <c r="J48" s="281" t="s">
        <v>68</v>
      </c>
      <c r="K48" s="40"/>
      <c r="L48" s="40"/>
      <c r="M48" s="40"/>
      <c r="N48" s="40"/>
      <c r="O48" s="280"/>
      <c r="P48" s="41"/>
    </row>
    <row r="49" spans="2:16">
      <c r="B49" s="291"/>
      <c r="C49" s="293"/>
      <c r="D49" s="293"/>
      <c r="E49" s="280"/>
      <c r="F49" s="280"/>
      <c r="G49" s="280"/>
      <c r="H49" s="280"/>
      <c r="I49" s="280"/>
      <c r="J49" s="281"/>
      <c r="K49" s="40"/>
      <c r="L49" s="40"/>
      <c r="M49" s="40"/>
      <c r="N49" s="40"/>
      <c r="O49" s="280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119</v>
      </c>
      <c r="C51" s="49" t="s">
        <v>3</v>
      </c>
      <c r="D51" s="109"/>
      <c r="E51" s="110">
        <v>38000</v>
      </c>
      <c r="F51" s="110">
        <v>21110</v>
      </c>
      <c r="G51" s="110">
        <v>0</v>
      </c>
      <c r="H51" s="110">
        <v>0</v>
      </c>
      <c r="I51" s="110">
        <v>0</v>
      </c>
      <c r="J51" s="110">
        <v>21110</v>
      </c>
      <c r="K51" s="111"/>
      <c r="L51" s="111"/>
      <c r="M51" s="111"/>
      <c r="N51" s="112"/>
      <c r="O51" s="113">
        <v>16890</v>
      </c>
      <c r="P51" s="114"/>
    </row>
    <row r="52" spans="2:16" ht="24.75">
      <c r="B52" s="115" t="s">
        <v>120</v>
      </c>
      <c r="C52" s="116" t="s">
        <v>121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122</v>
      </c>
      <c r="C55" s="116" t="s">
        <v>123</v>
      </c>
      <c r="D55" s="50" t="s">
        <v>124</v>
      </c>
      <c r="E55" s="132">
        <f t="shared" ref="E55:J55" si="3">E56+E57</f>
        <v>0</v>
      </c>
      <c r="F55" s="133">
        <f t="shared" si="3"/>
        <v>0</v>
      </c>
      <c r="G55" s="133">
        <f t="shared" si="3"/>
        <v>0</v>
      </c>
      <c r="H55" s="133">
        <f t="shared" si="3"/>
        <v>0</v>
      </c>
      <c r="I55" s="133">
        <f t="shared" si="3"/>
        <v>0</v>
      </c>
      <c r="J55" s="133">
        <f t="shared" si="3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125</v>
      </c>
      <c r="C56" s="138" t="s">
        <v>126</v>
      </c>
      <c r="D56" s="50" t="s">
        <v>127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128</v>
      </c>
      <c r="C57" s="138" t="s">
        <v>129</v>
      </c>
      <c r="D57" s="50" t="s">
        <v>130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131</v>
      </c>
      <c r="C58" s="116" t="s">
        <v>132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133</v>
      </c>
      <c r="P61" s="107"/>
    </row>
    <row r="62" spans="2:16" ht="15" customHeight="1">
      <c r="B62" s="291" t="s">
        <v>58</v>
      </c>
      <c r="C62" s="292" t="s">
        <v>59</v>
      </c>
      <c r="D62" s="292" t="s">
        <v>60</v>
      </c>
      <c r="E62" s="280" t="s">
        <v>61</v>
      </c>
      <c r="F62" s="281" t="s">
        <v>62</v>
      </c>
      <c r="G62" s="281"/>
      <c r="H62" s="281"/>
      <c r="I62" s="281"/>
      <c r="J62" s="281"/>
      <c r="K62" s="40"/>
      <c r="L62" s="40"/>
      <c r="M62" s="40"/>
      <c r="N62" s="40"/>
      <c r="O62" s="280" t="s">
        <v>63</v>
      </c>
      <c r="P62" s="41"/>
    </row>
    <row r="63" spans="2:16" ht="15" customHeight="1">
      <c r="B63" s="291"/>
      <c r="C63" s="293"/>
      <c r="D63" s="293"/>
      <c r="E63" s="280"/>
      <c r="F63" s="280" t="s">
        <v>64</v>
      </c>
      <c r="G63" s="280" t="s">
        <v>65</v>
      </c>
      <c r="H63" s="280" t="s">
        <v>66</v>
      </c>
      <c r="I63" s="280" t="s">
        <v>67</v>
      </c>
      <c r="J63" s="281" t="s">
        <v>68</v>
      </c>
      <c r="K63" s="40"/>
      <c r="L63" s="40"/>
      <c r="M63" s="40"/>
      <c r="N63" s="40"/>
      <c r="O63" s="280"/>
      <c r="P63" s="41"/>
    </row>
    <row r="64" spans="2:16" ht="15" customHeight="1">
      <c r="B64" s="291"/>
      <c r="C64" s="293"/>
      <c r="D64" s="293"/>
      <c r="E64" s="280"/>
      <c r="F64" s="280"/>
      <c r="G64" s="280"/>
      <c r="H64" s="280"/>
      <c r="I64" s="280"/>
      <c r="J64" s="281"/>
      <c r="K64" s="40"/>
      <c r="L64" s="40"/>
      <c r="M64" s="40"/>
      <c r="N64" s="40"/>
      <c r="O64" s="280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134</v>
      </c>
      <c r="C66" s="138" t="s">
        <v>135</v>
      </c>
      <c r="D66" s="50" t="s">
        <v>124</v>
      </c>
      <c r="E66" s="59">
        <v>38000</v>
      </c>
      <c r="F66" s="51">
        <f>F67+F68</f>
        <v>21110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21110</v>
      </c>
      <c r="K66" s="62"/>
      <c r="L66" s="62"/>
      <c r="M66" s="62"/>
      <c r="N66" s="62"/>
      <c r="O66" s="157">
        <f>E66-J66</f>
        <v>16890</v>
      </c>
      <c r="P66" s="55"/>
    </row>
    <row r="67" spans="2:16">
      <c r="B67" s="137" t="s">
        <v>136</v>
      </c>
      <c r="C67" s="138" t="s">
        <v>137</v>
      </c>
      <c r="D67" s="50" t="s">
        <v>127</v>
      </c>
      <c r="E67" s="158">
        <v>0</v>
      </c>
      <c r="F67" s="59">
        <v>-29826316.370000001</v>
      </c>
      <c r="G67" s="59">
        <v>0</v>
      </c>
      <c r="H67" s="60">
        <v>0</v>
      </c>
      <c r="I67" s="159">
        <v>0</v>
      </c>
      <c r="J67" s="61">
        <f>F67+G67+H67</f>
        <v>-29826316.370000001</v>
      </c>
      <c r="K67" s="160"/>
      <c r="L67" s="160"/>
      <c r="M67" s="160"/>
      <c r="N67" s="160"/>
      <c r="O67" s="161" t="s">
        <v>84</v>
      </c>
      <c r="P67" s="94"/>
    </row>
    <row r="68" spans="2:16">
      <c r="B68" s="137" t="s">
        <v>138</v>
      </c>
      <c r="C68" s="138" t="s">
        <v>139</v>
      </c>
      <c r="D68" s="50" t="s">
        <v>130</v>
      </c>
      <c r="E68" s="158">
        <v>0</v>
      </c>
      <c r="F68" s="59">
        <v>29847426.370000001</v>
      </c>
      <c r="G68" s="59">
        <v>0</v>
      </c>
      <c r="H68" s="60">
        <v>0</v>
      </c>
      <c r="I68" s="159">
        <v>0</v>
      </c>
      <c r="J68" s="61">
        <f>F68+G68+H68</f>
        <v>29847426.370000001</v>
      </c>
      <c r="K68" s="160"/>
      <c r="L68" s="160"/>
      <c r="M68" s="160"/>
      <c r="N68" s="160"/>
      <c r="O68" s="161" t="s">
        <v>84</v>
      </c>
      <c r="P68" s="94"/>
    </row>
    <row r="69" spans="2:16" ht="36.75">
      <c r="B69" s="156" t="s">
        <v>140</v>
      </c>
      <c r="C69" s="138" t="s">
        <v>141</v>
      </c>
      <c r="D69" s="162" t="s">
        <v>124</v>
      </c>
      <c r="E69" s="132">
        <f>E70+E71</f>
        <v>0</v>
      </c>
      <c r="F69" s="132">
        <f>F70+F71</f>
        <v>0</v>
      </c>
      <c r="G69" s="132">
        <f>G70+G71</f>
        <v>0</v>
      </c>
      <c r="H69" s="132">
        <f>H70+H71</f>
        <v>0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142</v>
      </c>
      <c r="C70" s="116" t="s">
        <v>143</v>
      </c>
      <c r="D70" s="164" t="s">
        <v>127</v>
      </c>
      <c r="E70" s="165"/>
      <c r="F70" s="166"/>
      <c r="G70" s="167"/>
      <c r="H70" s="166"/>
      <c r="I70" s="165"/>
      <c r="J70" s="61">
        <f>F70+G70+H70+I70</f>
        <v>0</v>
      </c>
      <c r="K70" s="168"/>
      <c r="L70" s="168"/>
      <c r="M70" s="168"/>
      <c r="N70" s="168"/>
      <c r="O70" s="169" t="s">
        <v>84</v>
      </c>
      <c r="P70" s="94"/>
    </row>
    <row r="71" spans="2:16" ht="15" customHeight="1">
      <c r="B71" s="137" t="s">
        <v>144</v>
      </c>
      <c r="C71" s="138" t="s">
        <v>145</v>
      </c>
      <c r="D71" s="170" t="s">
        <v>130</v>
      </c>
      <c r="E71" s="171"/>
      <c r="F71" s="172"/>
      <c r="G71" s="173"/>
      <c r="H71" s="172"/>
      <c r="I71" s="171"/>
      <c r="J71" s="61">
        <f>F71+G71+H71+I71</f>
        <v>0</v>
      </c>
      <c r="K71" s="174"/>
      <c r="L71" s="174"/>
      <c r="M71" s="174"/>
      <c r="N71" s="174"/>
      <c r="O71" s="161" t="s">
        <v>84</v>
      </c>
      <c r="P71" s="94"/>
    </row>
    <row r="72" spans="2:16" ht="36.75">
      <c r="B72" s="156" t="s">
        <v>146</v>
      </c>
      <c r="C72" s="138" t="s">
        <v>147</v>
      </c>
      <c r="D72" s="162" t="s">
        <v>124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148</v>
      </c>
      <c r="C73" s="116" t="s">
        <v>149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150</v>
      </c>
      <c r="C74" s="180" t="s">
        <v>151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152</v>
      </c>
      <c r="C75" s="138" t="s">
        <v>153</v>
      </c>
      <c r="D75" s="162" t="s">
        <v>124</v>
      </c>
      <c r="E75" s="132">
        <f t="shared" ref="E75:J75" si="4">E76+E77</f>
        <v>0</v>
      </c>
      <c r="F75" s="132">
        <f t="shared" si="4"/>
        <v>0</v>
      </c>
      <c r="G75" s="132">
        <f t="shared" si="4"/>
        <v>0</v>
      </c>
      <c r="H75" s="132">
        <f t="shared" si="4"/>
        <v>0</v>
      </c>
      <c r="I75" s="132">
        <f t="shared" si="4"/>
        <v>0</v>
      </c>
      <c r="J75" s="132">
        <f t="shared" si="4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154</v>
      </c>
      <c r="C76" s="116" t="s">
        <v>155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156</v>
      </c>
      <c r="C77" s="190" t="s">
        <v>157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74"/>
      <c r="L78" s="274"/>
      <c r="M78" s="274"/>
      <c r="N78" s="274"/>
      <c r="O78" s="274"/>
      <c r="P78" s="197"/>
    </row>
    <row r="79" spans="2:16">
      <c r="B79" s="198"/>
      <c r="C79" s="289" t="s">
        <v>158</v>
      </c>
      <c r="D79" s="289"/>
      <c r="E79" s="289"/>
      <c r="F79" s="289"/>
      <c r="G79" s="289"/>
      <c r="H79" s="289"/>
      <c r="I79" s="289"/>
      <c r="J79" s="289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90"/>
      <c r="J80" s="290"/>
      <c r="K80" s="199"/>
      <c r="L80" s="199"/>
      <c r="M80" s="199"/>
      <c r="N80" s="199"/>
      <c r="O80" s="200"/>
      <c r="P80" s="94"/>
    </row>
    <row r="81" spans="2:16">
      <c r="B81" s="291" t="s">
        <v>58</v>
      </c>
      <c r="C81" s="292" t="s">
        <v>159</v>
      </c>
      <c r="D81" s="292" t="s">
        <v>160</v>
      </c>
      <c r="E81" s="281" t="s">
        <v>161</v>
      </c>
      <c r="F81" s="281"/>
      <c r="G81" s="281"/>
      <c r="H81" s="281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 t="s">
        <v>162</v>
      </c>
      <c r="F82" s="280" t="s">
        <v>163</v>
      </c>
      <c r="G82" s="280" t="s">
        <v>164</v>
      </c>
      <c r="H82" s="280" t="s">
        <v>67</v>
      </c>
      <c r="I82" s="281" t="s">
        <v>68</v>
      </c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/>
      <c r="F84" s="280"/>
      <c r="G84" s="280"/>
      <c r="H84" s="280"/>
      <c r="I84" s="281"/>
      <c r="J84" s="282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3" t="s">
        <v>72</v>
      </c>
      <c r="J85" s="284"/>
      <c r="K85" s="201"/>
      <c r="L85" s="201"/>
      <c r="M85" s="201"/>
      <c r="N85" s="201"/>
      <c r="O85" s="200"/>
      <c r="P85" s="94"/>
    </row>
    <row r="86" spans="2:16" ht="24.75">
      <c r="B86" s="202" t="s">
        <v>165</v>
      </c>
      <c r="C86" s="49" t="s">
        <v>166</v>
      </c>
      <c r="D86" s="78" t="s">
        <v>84</v>
      </c>
      <c r="E86" s="203"/>
      <c r="F86" s="204"/>
      <c r="G86" s="203"/>
      <c r="H86" s="203"/>
      <c r="I86" s="285">
        <f>E86+F86+G86+H86</f>
        <v>0</v>
      </c>
      <c r="J86" s="286"/>
      <c r="K86" s="200"/>
      <c r="L86" s="200"/>
      <c r="M86" s="200"/>
      <c r="N86" s="200"/>
      <c r="O86" s="200"/>
      <c r="P86" s="94"/>
    </row>
    <row r="87" spans="2:16" ht="15.75" thickBot="1">
      <c r="B87" s="205" t="s">
        <v>167</v>
      </c>
      <c r="C87" s="190" t="s">
        <v>168</v>
      </c>
      <c r="D87" s="206"/>
      <c r="E87" s="207"/>
      <c r="F87" s="207"/>
      <c r="G87" s="207"/>
      <c r="H87" s="207"/>
      <c r="I87" s="287">
        <f>E87+F87+G87+H87</f>
        <v>0</v>
      </c>
      <c r="J87" s="288"/>
      <c r="K87" s="200"/>
      <c r="L87" s="200"/>
      <c r="M87" s="200"/>
      <c r="N87" s="200"/>
      <c r="O87" s="200"/>
      <c r="P87" s="94"/>
    </row>
    <row r="88" spans="2:16">
      <c r="B88" s="274"/>
      <c r="C88" s="274"/>
      <c r="D88" s="274"/>
      <c r="E88" s="274"/>
      <c r="F88" s="274"/>
      <c r="G88" s="274"/>
      <c r="H88" s="274"/>
      <c r="I88" s="274"/>
      <c r="J88" s="274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5" t="s">
        <v>169</v>
      </c>
      <c r="G89" s="275"/>
      <c r="H89" s="275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170</v>
      </c>
      <c r="C90" s="276" t="s">
        <v>171</v>
      </c>
      <c r="D90" s="276"/>
      <c r="E90" s="276"/>
      <c r="F90" s="275"/>
      <c r="G90" s="275"/>
      <c r="H90" s="275"/>
      <c r="I90" s="277" t="s">
        <v>172</v>
      </c>
      <c r="J90" s="277"/>
      <c r="K90" s="212"/>
      <c r="L90" s="213"/>
      <c r="M90" s="213"/>
      <c r="N90" s="213"/>
      <c r="O90" s="213"/>
      <c r="P90" s="214"/>
    </row>
    <row r="91" spans="2:16">
      <c r="B91" s="215" t="s">
        <v>173</v>
      </c>
      <c r="C91" s="278" t="s">
        <v>174</v>
      </c>
      <c r="D91" s="278"/>
      <c r="E91" s="278"/>
      <c r="F91" s="216"/>
      <c r="G91" s="279" t="s">
        <v>175</v>
      </c>
      <c r="H91" s="279"/>
      <c r="I91" s="269" t="s">
        <v>174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176</v>
      </c>
      <c r="C92" s="270" t="s">
        <v>204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177</v>
      </c>
      <c r="C93" s="269" t="s">
        <v>178</v>
      </c>
      <c r="D93" s="269"/>
      <c r="E93" s="269"/>
      <c r="F93" s="218"/>
      <c r="G93" s="221"/>
      <c r="H93" s="307" t="s">
        <v>197</v>
      </c>
      <c r="I93" s="271"/>
      <c r="J93" s="271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73" t="s">
        <v>179</v>
      </c>
      <c r="F94" s="273"/>
      <c r="G94" s="226"/>
      <c r="H94" s="272"/>
      <c r="I94" s="272"/>
      <c r="J94" s="272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180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181</v>
      </c>
      <c r="E96" s="268"/>
      <c r="F96" s="272" t="s">
        <v>198</v>
      </c>
      <c r="G96" s="272"/>
      <c r="H96" s="232"/>
      <c r="I96" s="270" t="s">
        <v>199</v>
      </c>
      <c r="J96" s="270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182</v>
      </c>
      <c r="E97" s="268"/>
      <c r="F97" s="233" t="s">
        <v>183</v>
      </c>
      <c r="G97" s="226"/>
      <c r="H97" s="234" t="s">
        <v>184</v>
      </c>
      <c r="I97" s="269" t="s">
        <v>174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185</v>
      </c>
      <c r="C98" s="270" t="s">
        <v>200</v>
      </c>
      <c r="D98" s="270"/>
      <c r="E98" s="270"/>
      <c r="F98" s="237"/>
      <c r="G98" s="270" t="s">
        <v>202</v>
      </c>
      <c r="H98" s="270"/>
      <c r="I98" s="277" t="s">
        <v>203</v>
      </c>
      <c r="J98" s="277"/>
      <c r="K98" s="229"/>
      <c r="L98" s="229"/>
      <c r="M98" s="229"/>
      <c r="N98" s="229"/>
      <c r="O98" s="230"/>
      <c r="P98" s="231"/>
    </row>
    <row r="99" spans="2:16">
      <c r="B99" s="238"/>
      <c r="C99" s="269" t="s">
        <v>183</v>
      </c>
      <c r="D99" s="269"/>
      <c r="E99" s="269"/>
      <c r="F99" s="239" t="s">
        <v>184</v>
      </c>
      <c r="G99" s="269" t="s">
        <v>174</v>
      </c>
      <c r="H99" s="269"/>
      <c r="I99" s="269" t="s">
        <v>186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201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187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188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189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190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192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193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194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195</v>
      </c>
      <c r="D112" s="248"/>
      <c r="E112" s="248"/>
      <c r="F112" s="251"/>
      <c r="G112" s="251"/>
      <c r="H112" s="252"/>
    </row>
    <row r="113" spans="3:8" ht="15.75" hidden="1" thickBot="1">
      <c r="C113" s="253" t="s">
        <v>196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7:O49"/>
    <mergeCell ref="F48:F49"/>
    <mergeCell ref="G48:G49"/>
    <mergeCell ref="H48:H49"/>
    <mergeCell ref="I48:I49"/>
    <mergeCell ref="J48:J49"/>
    <mergeCell ref="H25:H26"/>
    <mergeCell ref="I25:I26"/>
    <mergeCell ref="J25:J26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'0503737'!TR_30200309981_2345000065</vt:lpstr>
      <vt:lpstr>'0503737'!TR_30200309981_2345000066</vt:lpstr>
      <vt:lpstr>'0503737'!TR_30200309981_2345000067</vt:lpstr>
      <vt:lpstr>'0503737'!TR_30200309981_2345000070</vt:lpstr>
      <vt:lpstr>'0503737'!TR_30200309981_2345000071</vt:lpstr>
      <vt:lpstr>'0503737'!TR_30200309981_2345000074</vt:lpstr>
      <vt:lpstr>'0503737'!TR_30200309981_2345000075</vt:lpstr>
      <vt:lpstr>'0503737'!TR_30200309994</vt:lpstr>
      <vt:lpstr>'0503737'!TR_30200310007</vt:lpstr>
      <vt:lpstr>'0503737'!TR_30200310017_2345000041</vt:lpstr>
      <vt:lpstr>'0503737'!TR_30200310030</vt:lpstr>
      <vt:lpstr>'0503737'!TT_30200309981_2345000063_30200310052</vt:lpstr>
      <vt:lpstr>'0503737'!TT_30200309981_2345000064_30200310052</vt:lpstr>
      <vt:lpstr>'0503737'!TT_30200309981_2345000068_30200310052</vt:lpstr>
      <vt:lpstr>'0503737'!TT_30200309981_2345000069_30200310052</vt:lpstr>
      <vt:lpstr>'0503737'!TT_30200309981_2345000072_30200310052</vt:lpstr>
      <vt:lpstr>'0503737'!TT_30200309981_2345000073_30200310052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2024-03-20T14:34:08Z</cp:lastPrinted>
  <dcterms:created xsi:type="dcterms:W3CDTF">2024-03-14T12:02:24Z</dcterms:created>
  <dcterms:modified xsi:type="dcterms:W3CDTF">2024-03-20T14:34:09Z</dcterms:modified>
</cp:coreProperties>
</file>